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65"/>
  </bookViews>
  <sheets>
    <sheet name="QĐTT" sheetId="1" r:id="rId1"/>
  </sheets>
  <definedNames>
    <definedName name="_xlnm._FilterDatabase" localSheetId="0" hidden="1">QĐTT!$A$6:$AK$12</definedName>
    <definedName name="_xlnm.Print_Titles" localSheetId="0">QĐTT!$A:$A,QĐTT!$6:$6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7" i="1"/>
  <c r="A12" i="1" l="1"/>
  <c r="R12" i="1" l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Q12" i="1"/>
  <c r="O12" i="1" l="1"/>
</calcChain>
</file>

<file path=xl/sharedStrings.xml><?xml version="1.0" encoding="utf-8"?>
<sst xmlns="http://schemas.openxmlformats.org/spreadsheetml/2006/main" count="87" uniqueCount="75">
  <si>
    <t>STT</t>
  </si>
  <si>
    <t>Đơn vị tính</t>
  </si>
  <si>
    <t>Hãng sản xuất</t>
  </si>
  <si>
    <t>Nước sản xuất</t>
  </si>
  <si>
    <t>Quy cách đóng gói</t>
  </si>
  <si>
    <t>Số lượng</t>
  </si>
  <si>
    <t>Thành tiền</t>
  </si>
  <si>
    <t>PHỤ LỤC</t>
  </si>
  <si>
    <t>Ghi chú</t>
  </si>
  <si>
    <t xml:space="preserve">Đôi
</t>
  </si>
  <si>
    <t>Đôi</t>
  </si>
  <si>
    <t>Việt Nam</t>
  </si>
  <si>
    <t>Thái Lan</t>
  </si>
  <si>
    <t>Malaysia</t>
  </si>
  <si>
    <t>STT trong HSMT</t>
  </si>
  <si>
    <t>Đơn giá trúng thầu
(có VAT)</t>
  </si>
  <si>
    <t>Tên vật tư y tế 
theo HSMT</t>
  </si>
  <si>
    <t>Phân nhóm</t>
  </si>
  <si>
    <t>Hãng, nước chủ sở hữu</t>
  </si>
  <si>
    <t xml:space="preserve">GPLH hoặc GPNK - TKHQ </t>
  </si>
  <si>
    <t>Tên thương mại</t>
  </si>
  <si>
    <t>Nhà thầu 
trúng thầu</t>
  </si>
  <si>
    <t>BV Da liễu</t>
  </si>
  <si>
    <t>BV Nhi</t>
  </si>
  <si>
    <t>BV Phổi</t>
  </si>
  <si>
    <t>BV YDCT</t>
  </si>
  <si>
    <t>BVĐK KV Định Quán</t>
  </si>
  <si>
    <t xml:space="preserve">BVĐK Đồng Nai </t>
  </si>
  <si>
    <t>BVĐK Thống Nhất ĐN</t>
  </si>
  <si>
    <t>BVĐK KV Long Khánh</t>
  </si>
  <si>
    <t xml:space="preserve">BVĐK KV Long Thành </t>
  </si>
  <si>
    <t xml:space="preserve">TTYT TP. Biên Hòa </t>
  </si>
  <si>
    <t>TTYT H. Cẩm Mỹ</t>
  </si>
  <si>
    <t>TTYT H. Thống Nhất</t>
  </si>
  <si>
    <t>TTYT H. Nhơn Trạch</t>
  </si>
  <si>
    <t>TTYT H. Tân Phú</t>
  </si>
  <si>
    <t>TTYT H. Trảng Bom</t>
  </si>
  <si>
    <t>TTYT H. Vĩnh Cửu</t>
  </si>
  <si>
    <t>TTYT H. Xuân Lộc</t>
  </si>
  <si>
    <t>TT KSBT (CDC)</t>
  </si>
  <si>
    <t>TTYT H. Định Quán</t>
  </si>
  <si>
    <t>TTYT TP. Long Khánh</t>
  </si>
  <si>
    <t xml:space="preserve">TTYT H. Long Thành </t>
  </si>
  <si>
    <t>(Đính kèm Quyết định số 959/QĐ-SYT ngày 06 tháng 7 năm 2021 của Giám đốc Sở Y tế Đồng Nai)</t>
  </si>
  <si>
    <t>DANH MỤC MẶT HÀNG TRÚNG THẦU</t>
  </si>
  <si>
    <t>Găng cao su các loại, các cỡ</t>
  </si>
  <si>
    <t>Găng tay sử dụng trong thăm khám các loại, các cỡ</t>
  </si>
  <si>
    <t>Găng tay sử dụng trong thăm khám các cỡ</t>
  </si>
  <si>
    <t>Găng tay y tế chưa tiệt trùng các số dài 275mm</t>
  </si>
  <si>
    <t>Công ty Cổ Phần VRG Khải Hoàn</t>
  </si>
  <si>
    <t>Tân Xuân Tâm</t>
  </si>
  <si>
    <t xml:space="preserve">Công ty Cổ Phần VRG Khải Hoàn/ Việt Nam
</t>
  </si>
  <si>
    <t>Tân Xuân Tâm - Việt Nam</t>
  </si>
  <si>
    <t>50 đôi/ hộp</t>
  </si>
  <si>
    <t>50 Đôi/Hộp, 10 Hộp/Thùng</t>
  </si>
  <si>
    <t>50 đôi/hộp</t>
  </si>
  <si>
    <t>Găng tay y tế có bột, không tiệt trùng, các cỡ</t>
  </si>
  <si>
    <t>Găng tay cao su có bột latex</t>
  </si>
  <si>
    <t>Găng tay khám cỡ XS, S, M, L, XL</t>
  </si>
  <si>
    <t>Găng tay khám dùng trong y tế các cỡ</t>
  </si>
  <si>
    <t>ASAP</t>
  </si>
  <si>
    <t>ASAP/Malaysia</t>
  </si>
  <si>
    <t>Sri trang</t>
  </si>
  <si>
    <t>Sri trang - Thái Lan</t>
  </si>
  <si>
    <t>50 đôi/01 hộp</t>
  </si>
  <si>
    <t>170000063/PCBA-BD</t>
  </si>
  <si>
    <t>170002497/PCBA-HCM</t>
  </si>
  <si>
    <t>180001063/PCBA-HN</t>
  </si>
  <si>
    <t>200001148/PCBA-HCM</t>
  </si>
  <si>
    <t>Công Ty Cổ Phần Dược Phẩm Trung Ương Cpc1</t>
  </si>
  <si>
    <t>Công Ty Tnhh Sản Xuất Thương Mại Ân Lộc</t>
  </si>
  <si>
    <t>Công Ty Cổ Phần  Thiết Bị Y Tế Và Công Nghiệp Hải Cường</t>
  </si>
  <si>
    <t>Công Ty Tnhh Thiết Bị Y Tế Đức Lộc</t>
  </si>
  <si>
    <t>GÓI THẦU SỐ 03: VẬT TƯ Y TẾ</t>
  </si>
  <si>
    <t>SỞ Y TẾ ĐỒNG 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</si>
</sst>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5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hidden="1"/>
    </xf>
    <xf numFmtId="3" fontId="6" fillId="0" borderId="5" xfId="0" applyNumberFormat="1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3" fontId="5" fillId="0" borderId="4" xfId="0" applyNumberFormat="1" applyFont="1" applyBorder="1" applyAlignment="1" applyProtection="1">
      <alignment horizontal="center" vertical="center" wrapText="1"/>
      <protection hidden="1"/>
    </xf>
    <xf numFmtId="3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3" fontId="6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41" fontId="6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"/>
  <sheetViews>
    <sheetView tabSelected="1" zoomScaleNormal="100" workbookViewId="0">
      <pane xSplit="15" ySplit="6" topLeftCell="P7" activePane="bottomRight" state="frozen"/>
      <selection pane="topRight" activeCell="S1" sqref="S1"/>
      <selection pane="bottomLeft" activeCell="A6" sqref="A6"/>
      <selection pane="bottomRight" activeCell="J18" sqref="J18"/>
    </sheetView>
  </sheetViews>
  <sheetFormatPr defaultColWidth="9.140625" defaultRowHeight="15" x14ac:dyDescent="0.25"/>
  <cols>
    <col min="1" max="1" width="4.42578125" style="3" customWidth="1"/>
    <col min="2" max="2" width="7" style="3" customWidth="1"/>
    <col min="3" max="3" width="6" style="3" customWidth="1"/>
    <col min="4" max="4" width="15.28515625" style="1" customWidth="1"/>
    <col min="5" max="5" width="13.7109375" style="1" customWidth="1"/>
    <col min="6" max="6" width="6.5703125" style="1" customWidth="1"/>
    <col min="7" max="7" width="9.5703125" style="1" customWidth="1"/>
    <col min="8" max="8" width="8" style="1" customWidth="1"/>
    <col min="9" max="9" width="10.7109375" style="1" customWidth="1"/>
    <col min="10" max="10" width="12.42578125" style="1" customWidth="1"/>
    <col min="11" max="11" width="9.7109375" style="1" customWidth="1"/>
    <col min="12" max="12" width="14.85546875" style="4" customWidth="1"/>
    <col min="13" max="13" width="9.42578125" style="1" customWidth="1"/>
    <col min="14" max="14" width="8.85546875" style="1" customWidth="1"/>
    <col min="15" max="15" width="12.5703125" style="1" customWidth="1"/>
    <col min="16" max="16" width="4.7109375" style="1" customWidth="1"/>
    <col min="17" max="37" width="10.7109375" style="1" customWidth="1"/>
    <col min="38" max="16384" width="9.140625" style="1"/>
  </cols>
  <sheetData>
    <row r="1" spans="1:37" x14ac:dyDescent="0.25">
      <c r="A1" s="20" t="s">
        <v>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37" x14ac:dyDescent="0.25">
      <c r="A2" s="20" t="s">
        <v>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37" x14ac:dyDescent="0.25">
      <c r="A3" s="20" t="s">
        <v>73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37" x14ac:dyDescent="0.25">
      <c r="A4" s="21" t="s">
        <v>43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37" x14ac:dyDescent="0.25">
      <c r="A5" s="19" t="s">
        <v>74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5"/>
    </row>
    <row r="6" spans="1:37" s="2" customFormat="1" ht="36" x14ac:dyDescent="0.25">
      <c r="A6" s="6" t="s">
        <v>0</v>
      </c>
      <c r="B6" s="6" t="s">
        <v>14</v>
      </c>
      <c r="C6" s="6" t="s">
        <v>17</v>
      </c>
      <c r="D6" s="6" t="s">
        <v>16</v>
      </c>
      <c r="E6" s="6" t="s">
        <v>20</v>
      </c>
      <c r="F6" s="6" t="s">
        <v>1</v>
      </c>
      <c r="G6" s="6" t="s">
        <v>2</v>
      </c>
      <c r="H6" s="6" t="s">
        <v>3</v>
      </c>
      <c r="I6" s="6" t="s">
        <v>18</v>
      </c>
      <c r="J6" s="6" t="s">
        <v>19</v>
      </c>
      <c r="K6" s="6" t="s">
        <v>4</v>
      </c>
      <c r="L6" s="6" t="s">
        <v>21</v>
      </c>
      <c r="M6" s="6" t="s">
        <v>15</v>
      </c>
      <c r="N6" s="6" t="s">
        <v>5</v>
      </c>
      <c r="O6" s="6" t="s">
        <v>6</v>
      </c>
      <c r="P6" s="6" t="s">
        <v>8</v>
      </c>
      <c r="Q6" s="6" t="s">
        <v>27</v>
      </c>
      <c r="R6" s="6" t="s">
        <v>28</v>
      </c>
      <c r="S6" s="6" t="s">
        <v>22</v>
      </c>
      <c r="T6" s="6" t="s">
        <v>23</v>
      </c>
      <c r="U6" s="6" t="s">
        <v>24</v>
      </c>
      <c r="V6" s="6" t="s">
        <v>25</v>
      </c>
      <c r="W6" s="6" t="s">
        <v>26</v>
      </c>
      <c r="X6" s="6" t="s">
        <v>29</v>
      </c>
      <c r="Y6" s="6" t="s">
        <v>30</v>
      </c>
      <c r="Z6" s="6" t="s">
        <v>31</v>
      </c>
      <c r="AA6" s="6" t="s">
        <v>32</v>
      </c>
      <c r="AB6" s="6" t="s">
        <v>33</v>
      </c>
      <c r="AC6" s="6" t="s">
        <v>34</v>
      </c>
      <c r="AD6" s="6" t="s">
        <v>35</v>
      </c>
      <c r="AE6" s="6" t="s">
        <v>36</v>
      </c>
      <c r="AF6" s="6" t="s">
        <v>37</v>
      </c>
      <c r="AG6" s="6" t="s">
        <v>38</v>
      </c>
      <c r="AH6" s="6" t="s">
        <v>39</v>
      </c>
      <c r="AI6" s="6" t="s">
        <v>40</v>
      </c>
      <c r="AJ6" s="6" t="s">
        <v>41</v>
      </c>
      <c r="AK6" s="6" t="s">
        <v>42</v>
      </c>
    </row>
    <row r="7" spans="1:37" ht="60" x14ac:dyDescent="0.25">
      <c r="A7" s="7">
        <v>1</v>
      </c>
      <c r="B7" s="7">
        <v>1</v>
      </c>
      <c r="C7" s="8">
        <v>5</v>
      </c>
      <c r="D7" s="8" t="s">
        <v>45</v>
      </c>
      <c r="E7" s="8" t="s">
        <v>45</v>
      </c>
      <c r="F7" s="8" t="s">
        <v>10</v>
      </c>
      <c r="G7" s="8" t="s">
        <v>49</v>
      </c>
      <c r="H7" s="8" t="s">
        <v>11</v>
      </c>
      <c r="I7" s="8" t="s">
        <v>51</v>
      </c>
      <c r="J7" s="8" t="s">
        <v>65</v>
      </c>
      <c r="K7" s="8" t="s">
        <v>53</v>
      </c>
      <c r="L7" s="8" t="s">
        <v>69</v>
      </c>
      <c r="M7" s="9">
        <v>5480</v>
      </c>
      <c r="N7" s="10">
        <v>3313060</v>
      </c>
      <c r="O7" s="10">
        <f>N7*M7</f>
        <v>18155568800</v>
      </c>
      <c r="P7" s="10"/>
      <c r="Q7" s="18">
        <v>0</v>
      </c>
      <c r="R7" s="18">
        <v>1500000</v>
      </c>
      <c r="S7" s="18">
        <v>0</v>
      </c>
      <c r="T7" s="18">
        <v>345000</v>
      </c>
      <c r="U7" s="18">
        <v>0</v>
      </c>
      <c r="V7" s="18">
        <v>0</v>
      </c>
      <c r="W7" s="18">
        <v>0</v>
      </c>
      <c r="X7" s="18">
        <v>500000</v>
      </c>
      <c r="Y7" s="18">
        <v>350000</v>
      </c>
      <c r="Z7" s="18">
        <v>0</v>
      </c>
      <c r="AA7" s="18">
        <v>125000</v>
      </c>
      <c r="AB7" s="18">
        <v>195000</v>
      </c>
      <c r="AC7" s="18">
        <v>0</v>
      </c>
      <c r="AD7" s="18">
        <v>0</v>
      </c>
      <c r="AE7" s="18">
        <v>0</v>
      </c>
      <c r="AF7" s="18">
        <v>60</v>
      </c>
      <c r="AG7" s="18">
        <v>280000</v>
      </c>
      <c r="AH7" s="18">
        <v>0</v>
      </c>
      <c r="AI7" s="18">
        <v>4000</v>
      </c>
      <c r="AJ7" s="18">
        <v>14000</v>
      </c>
      <c r="AK7" s="18"/>
    </row>
    <row r="8" spans="1:37" ht="48" x14ac:dyDescent="0.25">
      <c r="A8" s="7">
        <v>2</v>
      </c>
      <c r="B8" s="7">
        <v>2</v>
      </c>
      <c r="C8" s="8">
        <v>5</v>
      </c>
      <c r="D8" s="8" t="s">
        <v>46</v>
      </c>
      <c r="E8" s="8" t="s">
        <v>47</v>
      </c>
      <c r="F8" s="8" t="s">
        <v>10</v>
      </c>
      <c r="G8" s="8" t="s">
        <v>50</v>
      </c>
      <c r="H8" s="8" t="s">
        <v>11</v>
      </c>
      <c r="I8" s="8" t="s">
        <v>52</v>
      </c>
      <c r="J8" s="8" t="s">
        <v>66</v>
      </c>
      <c r="K8" s="8" t="s">
        <v>54</v>
      </c>
      <c r="L8" s="8" t="s">
        <v>70</v>
      </c>
      <c r="M8" s="9">
        <v>2898</v>
      </c>
      <c r="N8" s="10">
        <v>1876228</v>
      </c>
      <c r="O8" s="10">
        <f t="shared" ref="O8:O11" si="0">N8*M8</f>
        <v>5437308744</v>
      </c>
      <c r="P8" s="10"/>
      <c r="Q8" s="18">
        <v>600000</v>
      </c>
      <c r="R8" s="18">
        <v>0</v>
      </c>
      <c r="S8" s="18">
        <v>0</v>
      </c>
      <c r="T8" s="18">
        <v>0</v>
      </c>
      <c r="U8" s="18">
        <v>50000</v>
      </c>
      <c r="V8" s="18">
        <v>30000</v>
      </c>
      <c r="W8" s="18">
        <v>0</v>
      </c>
      <c r="X8" s="18">
        <v>120000</v>
      </c>
      <c r="Y8" s="18">
        <v>350000</v>
      </c>
      <c r="Z8" s="18">
        <v>0</v>
      </c>
      <c r="AA8" s="18">
        <v>205000</v>
      </c>
      <c r="AB8" s="18">
        <v>0</v>
      </c>
      <c r="AC8" s="18">
        <v>80000</v>
      </c>
      <c r="AD8" s="18">
        <v>150000</v>
      </c>
      <c r="AE8" s="18">
        <v>160428</v>
      </c>
      <c r="AF8" s="18">
        <v>80000</v>
      </c>
      <c r="AG8" s="18">
        <v>800</v>
      </c>
      <c r="AH8" s="18">
        <v>0</v>
      </c>
      <c r="AI8" s="18">
        <v>0</v>
      </c>
      <c r="AJ8" s="18">
        <v>0</v>
      </c>
      <c r="AK8" s="18">
        <v>50000</v>
      </c>
    </row>
    <row r="9" spans="1:37" ht="60" x14ac:dyDescent="0.25">
      <c r="A9" s="7">
        <v>3</v>
      </c>
      <c r="B9" s="7">
        <v>3</v>
      </c>
      <c r="C9" s="8">
        <v>5</v>
      </c>
      <c r="D9" s="8" t="s">
        <v>46</v>
      </c>
      <c r="E9" s="8" t="s">
        <v>48</v>
      </c>
      <c r="F9" s="8" t="s">
        <v>9</v>
      </c>
      <c r="G9" s="8" t="s">
        <v>49</v>
      </c>
      <c r="H9" s="8" t="s">
        <v>11</v>
      </c>
      <c r="I9" s="8" t="s">
        <v>51</v>
      </c>
      <c r="J9" s="8" t="s">
        <v>65</v>
      </c>
      <c r="K9" s="8" t="s">
        <v>55</v>
      </c>
      <c r="L9" s="8" t="s">
        <v>69</v>
      </c>
      <c r="M9" s="9">
        <v>6880</v>
      </c>
      <c r="N9" s="10">
        <v>6580963</v>
      </c>
      <c r="O9" s="10">
        <f t="shared" si="0"/>
        <v>45277025440</v>
      </c>
      <c r="P9" s="10"/>
      <c r="Q9" s="18">
        <v>3409313</v>
      </c>
      <c r="R9" s="18">
        <v>1500000</v>
      </c>
      <c r="S9" s="18">
        <v>66650</v>
      </c>
      <c r="T9" s="18">
        <v>42000</v>
      </c>
      <c r="U9" s="18">
        <v>40000</v>
      </c>
      <c r="V9" s="18">
        <v>24000</v>
      </c>
      <c r="W9" s="18">
        <v>600000</v>
      </c>
      <c r="X9" s="18">
        <v>240000</v>
      </c>
      <c r="Y9" s="18">
        <v>350000</v>
      </c>
      <c r="Z9" s="18">
        <v>0</v>
      </c>
      <c r="AA9" s="18">
        <v>205000</v>
      </c>
      <c r="AB9" s="18">
        <v>0</v>
      </c>
      <c r="AC9" s="18">
        <v>80000</v>
      </c>
      <c r="AD9" s="18">
        <v>0</v>
      </c>
      <c r="AE9" s="18">
        <v>0</v>
      </c>
      <c r="AF9" s="18">
        <v>24000</v>
      </c>
      <c r="AG9" s="18">
        <v>0</v>
      </c>
      <c r="AH9" s="18">
        <v>0</v>
      </c>
      <c r="AI9" s="18">
        <v>0</v>
      </c>
      <c r="AJ9" s="18">
        <v>0</v>
      </c>
      <c r="AK9" s="18"/>
    </row>
    <row r="10" spans="1:37" ht="48" x14ac:dyDescent="0.25">
      <c r="A10" s="7">
        <v>4</v>
      </c>
      <c r="B10" s="7">
        <v>4</v>
      </c>
      <c r="C10" s="8">
        <v>6</v>
      </c>
      <c r="D10" s="8" t="s">
        <v>56</v>
      </c>
      <c r="E10" s="8" t="s">
        <v>57</v>
      </c>
      <c r="F10" s="8" t="s">
        <v>9</v>
      </c>
      <c r="G10" s="8" t="s">
        <v>60</v>
      </c>
      <c r="H10" s="8" t="s">
        <v>13</v>
      </c>
      <c r="I10" s="8" t="s">
        <v>61</v>
      </c>
      <c r="J10" s="8" t="s">
        <v>67</v>
      </c>
      <c r="K10" s="8" t="s">
        <v>64</v>
      </c>
      <c r="L10" s="8" t="s">
        <v>71</v>
      </c>
      <c r="M10" s="9">
        <v>2100</v>
      </c>
      <c r="N10" s="10">
        <v>2424100</v>
      </c>
      <c r="O10" s="10">
        <f t="shared" si="0"/>
        <v>5090610000</v>
      </c>
      <c r="P10" s="10"/>
      <c r="Q10" s="18">
        <v>2200000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70000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99100</v>
      </c>
      <c r="AI10" s="18">
        <v>0</v>
      </c>
      <c r="AJ10" s="18">
        <v>5000</v>
      </c>
      <c r="AK10" s="18">
        <v>50000</v>
      </c>
    </row>
    <row r="11" spans="1:37" ht="48" x14ac:dyDescent="0.25">
      <c r="A11" s="7">
        <v>5</v>
      </c>
      <c r="B11" s="7">
        <v>5</v>
      </c>
      <c r="C11" s="8">
        <v>6</v>
      </c>
      <c r="D11" s="8" t="s">
        <v>58</v>
      </c>
      <c r="E11" s="8" t="s">
        <v>59</v>
      </c>
      <c r="F11" s="8" t="s">
        <v>9</v>
      </c>
      <c r="G11" s="8" t="s">
        <v>62</v>
      </c>
      <c r="H11" s="8" t="s">
        <v>12</v>
      </c>
      <c r="I11" s="8" t="s">
        <v>63</v>
      </c>
      <c r="J11" s="8" t="s">
        <v>68</v>
      </c>
      <c r="K11" s="8" t="s">
        <v>54</v>
      </c>
      <c r="L11" s="8" t="s">
        <v>72</v>
      </c>
      <c r="M11" s="9">
        <v>2666</v>
      </c>
      <c r="N11" s="10">
        <v>6580963</v>
      </c>
      <c r="O11" s="10">
        <f t="shared" si="0"/>
        <v>17544847358</v>
      </c>
      <c r="P11" s="10"/>
      <c r="Q11" s="18">
        <v>3409313</v>
      </c>
      <c r="R11" s="18">
        <v>1500000</v>
      </c>
      <c r="S11" s="18">
        <v>66650</v>
      </c>
      <c r="T11" s="18">
        <v>42000</v>
      </c>
      <c r="U11" s="18">
        <v>40000</v>
      </c>
      <c r="V11" s="18">
        <v>24000</v>
      </c>
      <c r="W11" s="18">
        <v>600000</v>
      </c>
      <c r="X11" s="18">
        <v>240000</v>
      </c>
      <c r="Y11" s="18">
        <v>350000</v>
      </c>
      <c r="Z11" s="18">
        <v>0</v>
      </c>
      <c r="AA11" s="18">
        <v>205000</v>
      </c>
      <c r="AB11" s="18">
        <v>0</v>
      </c>
      <c r="AC11" s="18">
        <v>80000</v>
      </c>
      <c r="AD11" s="18">
        <v>0</v>
      </c>
      <c r="AE11" s="18">
        <v>0</v>
      </c>
      <c r="AF11" s="18">
        <v>24000</v>
      </c>
      <c r="AG11" s="18">
        <v>0</v>
      </c>
      <c r="AH11" s="18">
        <v>0</v>
      </c>
      <c r="AI11" s="18">
        <v>0</v>
      </c>
      <c r="AJ11" s="18">
        <v>0</v>
      </c>
      <c r="AK11" s="18"/>
    </row>
    <row r="12" spans="1:37" ht="72.75" customHeight="1" x14ac:dyDescent="0.25">
      <c r="A12" s="12" t="str">
        <f>"Tổng cộng mặt hàng trúng thầu: "&amp;A11&amp;" ; Giá trị trúng thầu: "</f>
        <v xml:space="preserve">Tổng cộng mặt hàng trúng thầu: 5 ; Giá trị trúng thầu: </v>
      </c>
      <c r="B12" s="17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  <c r="N12" s="13"/>
      <c r="O12" s="14">
        <f>SUM(O7:O11)</f>
        <v>91505360342</v>
      </c>
      <c r="P12" s="11"/>
      <c r="Q12" s="15">
        <f t="shared" ref="Q12:AK12" si="1">SUMPRODUCT(Q7:Q11,$M7:$M11)</f>
        <v>38904101898</v>
      </c>
      <c r="R12" s="15">
        <f t="shared" si="1"/>
        <v>22539000000</v>
      </c>
      <c r="S12" s="15">
        <f t="shared" si="1"/>
        <v>636240900</v>
      </c>
      <c r="T12" s="15">
        <f t="shared" si="1"/>
        <v>2291532000</v>
      </c>
      <c r="U12" s="15">
        <f t="shared" si="1"/>
        <v>526740000</v>
      </c>
      <c r="V12" s="15">
        <f t="shared" si="1"/>
        <v>316044000</v>
      </c>
      <c r="W12" s="15">
        <f t="shared" si="1"/>
        <v>5727600000</v>
      </c>
      <c r="X12" s="15">
        <f t="shared" si="1"/>
        <v>5378800000</v>
      </c>
      <c r="Y12" s="15">
        <f t="shared" si="1"/>
        <v>6273400000</v>
      </c>
      <c r="Z12" s="15">
        <f t="shared" si="1"/>
        <v>147000000</v>
      </c>
      <c r="AA12" s="15">
        <f t="shared" si="1"/>
        <v>3236020000</v>
      </c>
      <c r="AB12" s="15">
        <f t="shared" si="1"/>
        <v>1068600000</v>
      </c>
      <c r="AC12" s="15">
        <f t="shared" si="1"/>
        <v>995520000</v>
      </c>
      <c r="AD12" s="15">
        <f t="shared" si="1"/>
        <v>434700000</v>
      </c>
      <c r="AE12" s="15">
        <f t="shared" si="1"/>
        <v>464920344</v>
      </c>
      <c r="AF12" s="15">
        <f t="shared" si="1"/>
        <v>461272800</v>
      </c>
      <c r="AG12" s="15">
        <f t="shared" si="1"/>
        <v>1536718400</v>
      </c>
      <c r="AH12" s="15">
        <f t="shared" si="1"/>
        <v>208110000</v>
      </c>
      <c r="AI12" s="15">
        <f t="shared" si="1"/>
        <v>21920000</v>
      </c>
      <c r="AJ12" s="15">
        <f t="shared" si="1"/>
        <v>87220000</v>
      </c>
      <c r="AK12" s="15">
        <f t="shared" si="1"/>
        <v>249900000</v>
      </c>
    </row>
  </sheetData>
  <autoFilter ref="A6:AK12"/>
  <mergeCells count="5">
    <mergeCell ref="A5:O5"/>
    <mergeCell ref="A1:P1"/>
    <mergeCell ref="A2:P2"/>
    <mergeCell ref="A3:P3"/>
    <mergeCell ref="A4:P4"/>
  </mergeCells>
  <pageMargins left="0.39370078740157483" right="0.39370078740157483" top="0.59055118110236227" bottom="0.39370078740157483" header="0.31496062992125984" footer="0.11811023622047245"/>
  <pageSetup paperSize="9" orientation="landscape" r:id="rId1"/>
  <headerFooter>
    <oddFooter>&amp;C&amp;"Times New Roman,Regular"&amp;8&amp;P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169084-9017-4717-BE94-CA0515099AE0}"/>
</file>

<file path=customXml/itemProps2.xml><?xml version="1.0" encoding="utf-8"?>
<ds:datastoreItem xmlns:ds="http://schemas.openxmlformats.org/officeDocument/2006/customXml" ds:itemID="{6AC086C2-BF45-4490-B511-D83EFC29C37B}"/>
</file>

<file path=customXml/itemProps3.xml><?xml version="1.0" encoding="utf-8"?>
<ds:datastoreItem xmlns:ds="http://schemas.openxmlformats.org/officeDocument/2006/customXml" ds:itemID="{82805030-1DB5-4E26-ABB3-E428B464B3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QĐTT</vt:lpstr>
      <vt:lpstr>QĐTT!Print_Titles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Tuan Dao Workstation</cp:lastModifiedBy>
  <cp:lastPrinted>2021-07-06T01:41:27Z</cp:lastPrinted>
  <dcterms:created xsi:type="dcterms:W3CDTF">2020-03-10T02:52:23Z</dcterms:created>
  <dcterms:modified xsi:type="dcterms:W3CDTF">2021-07-06T01:45:42Z</dcterms:modified>
</cp:coreProperties>
</file>